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730" windowWidth="16380" windowHeight="11385" activeTab="1"/>
  </bookViews>
  <sheets>
    <sheet name="Dívky III středa 13.11." sheetId="1" r:id="rId1"/>
    <sheet name="Dívky IV čtvrtek 14.11." sheetId="2" r:id="rId2"/>
  </sheets>
  <definedNames/>
  <calcPr fullCalcOnLoad="1"/>
</workbook>
</file>

<file path=xl/sharedStrings.xml><?xml version="1.0" encoding="utf-8"?>
<sst xmlns="http://schemas.openxmlformats.org/spreadsheetml/2006/main" count="150" uniqueCount="42">
  <si>
    <t>pauza</t>
  </si>
  <si>
    <t>hra</t>
  </si>
  <si>
    <t>2A</t>
  </si>
  <si>
    <t>1B</t>
  </si>
  <si>
    <t>1A</t>
  </si>
  <si>
    <t>2B</t>
  </si>
  <si>
    <t>Skupina A</t>
  </si>
  <si>
    <t>Skupina B</t>
  </si>
  <si>
    <t>body</t>
  </si>
  <si>
    <t>skupiny</t>
  </si>
  <si>
    <t>výsledek</t>
  </si>
  <si>
    <t>začátek</t>
  </si>
  <si>
    <t>konec</t>
  </si>
  <si>
    <t>skupina A</t>
  </si>
  <si>
    <t>skupina B</t>
  </si>
  <si>
    <t xml:space="preserve"> O UMÍSTĚNÍ</t>
  </si>
  <si>
    <t>POŘADÍ:</t>
  </si>
  <si>
    <t>:</t>
  </si>
  <si>
    <t>o umístění</t>
  </si>
  <si>
    <t>skore</t>
  </si>
  <si>
    <t>pořadí</t>
  </si>
  <si>
    <t>skupima B</t>
  </si>
  <si>
    <t>hrací časy:</t>
  </si>
  <si>
    <t>11.ZŠ</t>
  </si>
  <si>
    <t>33.ZŠ</t>
  </si>
  <si>
    <t>Nezvěstice</t>
  </si>
  <si>
    <t>vítěz semif. 1</t>
  </si>
  <si>
    <t>vítěz semif. 2</t>
  </si>
  <si>
    <t>poražený semif. 1</t>
  </si>
  <si>
    <t>poražený semif. 2</t>
  </si>
  <si>
    <t>28.ZŠ</t>
  </si>
  <si>
    <t>4.ZŠ</t>
  </si>
  <si>
    <t>20.ZŠ</t>
  </si>
  <si>
    <t>17.ZŠ</t>
  </si>
  <si>
    <t>25.ZŠ</t>
  </si>
  <si>
    <t>Křižíkovo gym.</t>
  </si>
  <si>
    <t>Turnaj Florbal - dívky IV. čtvrtek 14.11.</t>
  </si>
  <si>
    <t>Turnaj Florbal - dívky III. Středa 13.11.</t>
  </si>
  <si>
    <t>skup. A</t>
  </si>
  <si>
    <t>skup. B</t>
  </si>
  <si>
    <t>Hrací čas ve skupině A je 20 minut na zápas, ve skupině B 15 minut. Do krajského kola postupuje vítěz.</t>
  </si>
  <si>
    <t>Do krajského kola postupuje vítěz.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</si>
</sst>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h:mm;@"/>
    <numFmt numFmtId="166" formatCode="mmm\ dd"/>
    <numFmt numFmtId="167" formatCode="[$-F400]h:mm:ss\ AM/PM"/>
  </numFmts>
  <fonts count="39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38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left"/>
    </xf>
    <xf numFmtId="165" fontId="0" fillId="4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3366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4.375" style="19" customWidth="1"/>
    <col min="2" max="2" width="7.625" style="19" bestFit="1" customWidth="1"/>
    <col min="3" max="3" width="6.625" style="19" bestFit="1" customWidth="1"/>
    <col min="4" max="4" width="15.875" style="19" customWidth="1"/>
    <col min="5" max="5" width="16.125" style="29" customWidth="1"/>
    <col min="6" max="6" width="3.00390625" style="19" customWidth="1"/>
    <col min="7" max="7" width="1.625" style="19" bestFit="1" customWidth="1"/>
    <col min="8" max="8" width="3.00390625" style="19" bestFit="1" customWidth="1"/>
    <col min="9" max="9" width="2.25390625" style="13" customWidth="1"/>
    <col min="10" max="10" width="12.125" style="13" customWidth="1"/>
    <col min="11" max="11" width="2.875" style="13" customWidth="1"/>
    <col min="12" max="12" width="3.75390625" style="13" customWidth="1"/>
    <col min="13" max="14" width="3.00390625" style="19" customWidth="1"/>
    <col min="15" max="15" width="3.75390625" style="13" customWidth="1"/>
    <col min="16" max="17" width="3.00390625" style="19" customWidth="1"/>
    <col min="18" max="18" width="3.75390625" style="13" customWidth="1"/>
    <col min="19" max="19" width="2.875" style="19" customWidth="1"/>
    <col min="20" max="20" width="3.00390625" style="19" customWidth="1"/>
    <col min="21" max="21" width="4.875" style="13" customWidth="1"/>
    <col min="22" max="22" width="3.00390625" style="19" customWidth="1"/>
    <col min="23" max="23" width="1.75390625" style="19" customWidth="1"/>
    <col min="24" max="24" width="4.625" style="19" customWidth="1"/>
    <col min="25" max="25" width="8.75390625" style="19" customWidth="1"/>
    <col min="26" max="26" width="1.625" style="19" bestFit="1" customWidth="1"/>
    <col min="27" max="27" width="3.00390625" style="19" bestFit="1" customWidth="1"/>
    <col min="28" max="16384" width="9.125" style="19" customWidth="1"/>
  </cols>
  <sheetData>
    <row r="1" spans="1:28" s="3" customFormat="1" ht="25.5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1" s="3" customFormat="1" ht="12.75">
      <c r="A2" s="3" t="s">
        <v>22</v>
      </c>
      <c r="B2" s="3" t="s">
        <v>1</v>
      </c>
      <c r="C2" s="3" t="s">
        <v>0</v>
      </c>
      <c r="E2" s="1"/>
      <c r="I2" s="2"/>
      <c r="J2" s="2"/>
      <c r="K2" s="2"/>
      <c r="L2" s="2"/>
      <c r="O2" s="2"/>
      <c r="R2" s="2"/>
      <c r="U2" s="2"/>
    </row>
    <row r="3" spans="1:21" s="3" customFormat="1" ht="12.75">
      <c r="A3" s="3" t="s">
        <v>9</v>
      </c>
      <c r="B3" s="4">
        <v>0.013888888888888888</v>
      </c>
      <c r="C3" s="5">
        <v>0.003472222222222222</v>
      </c>
      <c r="E3" s="1"/>
      <c r="I3" s="2"/>
      <c r="J3" s="2"/>
      <c r="K3" s="2"/>
      <c r="L3" s="2"/>
      <c r="O3" s="2"/>
      <c r="R3" s="2"/>
      <c r="U3" s="2"/>
    </row>
    <row r="4" spans="1:21" s="3" customFormat="1" ht="5.25" customHeight="1">
      <c r="A4" s="10"/>
      <c r="B4" s="6"/>
      <c r="C4" s="7"/>
      <c r="E4" s="1"/>
      <c r="I4" s="2"/>
      <c r="J4" s="2"/>
      <c r="K4" s="2"/>
      <c r="L4" s="2"/>
      <c r="O4" s="2"/>
      <c r="R4" s="2"/>
      <c r="U4" s="2"/>
    </row>
    <row r="5" spans="1:21" s="3" customFormat="1" ht="12.75">
      <c r="A5" s="3" t="s">
        <v>18</v>
      </c>
      <c r="B5" s="4">
        <v>0.013888888888888888</v>
      </c>
      <c r="C5" s="5">
        <v>0.003472222222222222</v>
      </c>
      <c r="E5" s="1"/>
      <c r="I5" s="2"/>
      <c r="J5" s="2"/>
      <c r="K5" s="2"/>
      <c r="L5" s="2"/>
      <c r="O5" s="2"/>
      <c r="R5" s="2"/>
      <c r="U5" s="2"/>
    </row>
    <row r="6" spans="2:21" s="3" customFormat="1" ht="12.75" customHeight="1">
      <c r="B6" s="1"/>
      <c r="E6" s="1"/>
      <c r="I6" s="2"/>
      <c r="J6" s="2"/>
      <c r="K6" s="2"/>
      <c r="L6" s="2"/>
      <c r="O6" s="2"/>
      <c r="R6" s="2"/>
      <c r="U6" s="2"/>
    </row>
    <row r="7" spans="1:25" ht="12.75">
      <c r="A7" s="8" t="s">
        <v>13</v>
      </c>
      <c r="B7" s="11" t="s">
        <v>11</v>
      </c>
      <c r="C7" s="11" t="s">
        <v>12</v>
      </c>
      <c r="D7" s="78" t="s">
        <v>6</v>
      </c>
      <c r="E7" s="78"/>
      <c r="F7" s="68" t="s">
        <v>10</v>
      </c>
      <c r="G7" s="68"/>
      <c r="H7" s="68"/>
      <c r="J7" s="11" t="s">
        <v>13</v>
      </c>
      <c r="K7" s="68" t="str">
        <f>A8</f>
        <v>25.ZŠ</v>
      </c>
      <c r="L7" s="68"/>
      <c r="M7" s="68"/>
      <c r="N7" s="68" t="str">
        <f>A9</f>
        <v>Křižíkovo gym.</v>
      </c>
      <c r="O7" s="68"/>
      <c r="P7" s="68"/>
      <c r="Q7" s="68" t="str">
        <f>A10</f>
        <v>4.ZŠ</v>
      </c>
      <c r="R7" s="68"/>
      <c r="S7" s="68"/>
      <c r="T7" s="33"/>
      <c r="U7" s="12" t="s">
        <v>8</v>
      </c>
      <c r="V7" s="68" t="s">
        <v>19</v>
      </c>
      <c r="W7" s="68"/>
      <c r="X7" s="68"/>
      <c r="Y7" s="12" t="s">
        <v>20</v>
      </c>
    </row>
    <row r="8" spans="1:25" ht="12.75">
      <c r="A8" s="48" t="s">
        <v>34</v>
      </c>
      <c r="B8" s="20">
        <v>0.3541666666666667</v>
      </c>
      <c r="C8" s="21">
        <f>B8+$B$3</f>
        <v>0.3680555555555556</v>
      </c>
      <c r="D8" s="17" t="str">
        <f>IF(1,A8)</f>
        <v>25.ZŠ</v>
      </c>
      <c r="E8" s="17" t="str">
        <f>IF(2,A9)</f>
        <v>Křižíkovo gym.</v>
      </c>
      <c r="F8" s="22"/>
      <c r="G8" s="23" t="s">
        <v>17</v>
      </c>
      <c r="H8" s="24"/>
      <c r="I8" s="25"/>
      <c r="J8" s="26" t="str">
        <f>A8</f>
        <v>25.ZŠ</v>
      </c>
      <c r="K8" s="54"/>
      <c r="L8" s="51"/>
      <c r="M8" s="55"/>
      <c r="N8" s="56">
        <f>F8</f>
        <v>0</v>
      </c>
      <c r="O8" s="52" t="s">
        <v>17</v>
      </c>
      <c r="P8" s="57">
        <f>H8</f>
        <v>0</v>
      </c>
      <c r="Q8" s="56">
        <f>F9</f>
        <v>0</v>
      </c>
      <c r="R8" s="52" t="str">
        <f>R9</f>
        <v>:</v>
      </c>
      <c r="S8" s="57">
        <f>H9</f>
        <v>0</v>
      </c>
      <c r="T8" s="58"/>
      <c r="U8" s="59"/>
      <c r="V8" s="56">
        <f>N8+Q8</f>
        <v>0</v>
      </c>
      <c r="W8" s="32" t="s">
        <v>17</v>
      </c>
      <c r="X8" s="61">
        <f>P8+S8</f>
        <v>0</v>
      </c>
      <c r="Y8" s="11"/>
    </row>
    <row r="9" spans="1:25" ht="12.75">
      <c r="A9" s="48" t="s">
        <v>35</v>
      </c>
      <c r="B9" s="27">
        <f>C8+$C$3</f>
        <v>0.3715277777777778</v>
      </c>
      <c r="C9" s="21">
        <f>B9+$B$3</f>
        <v>0.3854166666666667</v>
      </c>
      <c r="D9" s="17" t="str">
        <f>IF(1,A8)</f>
        <v>25.ZŠ</v>
      </c>
      <c r="E9" s="17" t="str">
        <f>IF(3,A10)</f>
        <v>4.ZŠ</v>
      </c>
      <c r="F9" s="22"/>
      <c r="G9" s="23" t="s">
        <v>17</v>
      </c>
      <c r="H9" s="24"/>
      <c r="I9" s="25"/>
      <c r="J9" s="26" t="str">
        <f>A9</f>
        <v>Křižíkovo gym.</v>
      </c>
      <c r="K9" s="56">
        <f>H8</f>
        <v>0</v>
      </c>
      <c r="L9" s="52" t="s">
        <v>17</v>
      </c>
      <c r="M9" s="57">
        <f>F8</f>
        <v>0</v>
      </c>
      <c r="N9" s="54"/>
      <c r="O9" s="51"/>
      <c r="P9" s="55"/>
      <c r="Q9" s="56">
        <f>F10</f>
        <v>0</v>
      </c>
      <c r="R9" s="52" t="s">
        <v>17</v>
      </c>
      <c r="S9" s="57">
        <f>H10</f>
        <v>0</v>
      </c>
      <c r="T9" s="58"/>
      <c r="U9" s="59"/>
      <c r="V9" s="56">
        <f>K9+Q9</f>
        <v>0</v>
      </c>
      <c r="W9" s="32" t="s">
        <v>17</v>
      </c>
      <c r="X9" s="61">
        <f>M9+S9</f>
        <v>0</v>
      </c>
      <c r="Y9" s="11"/>
    </row>
    <row r="10" spans="1:25" ht="12.75">
      <c r="A10" s="48" t="s">
        <v>31</v>
      </c>
      <c r="B10" s="27">
        <f>C9+$C$3</f>
        <v>0.3888888888888889</v>
      </c>
      <c r="C10" s="21">
        <f>B10+$B$3</f>
        <v>0.4027777777777778</v>
      </c>
      <c r="D10" s="17" t="str">
        <f>IF(2,A9)</f>
        <v>Křižíkovo gym.</v>
      </c>
      <c r="E10" s="17" t="str">
        <f>IF(3,A10)</f>
        <v>4.ZŠ</v>
      </c>
      <c r="F10" s="14"/>
      <c r="G10" s="14" t="s">
        <v>17</v>
      </c>
      <c r="H10" s="15"/>
      <c r="I10" s="25"/>
      <c r="J10" s="26" t="str">
        <f>A10</f>
        <v>4.ZŠ</v>
      </c>
      <c r="K10" s="56">
        <f>H9</f>
        <v>0</v>
      </c>
      <c r="L10" s="52" t="s">
        <v>17</v>
      </c>
      <c r="M10" s="57">
        <f>F9</f>
        <v>0</v>
      </c>
      <c r="N10" s="56">
        <f>H10</f>
        <v>0</v>
      </c>
      <c r="O10" s="52" t="s">
        <v>17</v>
      </c>
      <c r="P10" s="57">
        <f>F10</f>
        <v>0</v>
      </c>
      <c r="Q10" s="54"/>
      <c r="R10" s="51"/>
      <c r="S10" s="55"/>
      <c r="T10" s="58"/>
      <c r="U10" s="59"/>
      <c r="V10" s="56">
        <f>K10+Q10</f>
        <v>0</v>
      </c>
      <c r="W10" s="32" t="s">
        <v>17</v>
      </c>
      <c r="X10" s="61">
        <f>M10+P10</f>
        <v>0</v>
      </c>
      <c r="Y10" s="11"/>
    </row>
    <row r="11" spans="9:25" ht="12.75">
      <c r="I11" s="25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13"/>
      <c r="X11" s="13"/>
      <c r="Y11" s="13"/>
    </row>
    <row r="12" spans="1:25" ht="12.75">
      <c r="A12" s="9" t="s">
        <v>21</v>
      </c>
      <c r="B12" s="62" t="s">
        <v>11</v>
      </c>
      <c r="C12" s="63" t="s">
        <v>12</v>
      </c>
      <c r="D12" s="69" t="s">
        <v>7</v>
      </c>
      <c r="E12" s="69"/>
      <c r="F12" s="67" t="s">
        <v>10</v>
      </c>
      <c r="G12" s="68"/>
      <c r="H12" s="68"/>
      <c r="I12" s="25"/>
      <c r="J12" s="47" t="s">
        <v>14</v>
      </c>
      <c r="K12" s="70" t="str">
        <f>A13</f>
        <v>Nezvěstice</v>
      </c>
      <c r="L12" s="70"/>
      <c r="M12" s="70"/>
      <c r="N12" s="71" t="str">
        <f>A14</f>
        <v>11.ZŠ</v>
      </c>
      <c r="O12" s="72"/>
      <c r="P12" s="73"/>
      <c r="Q12" s="74" t="str">
        <f>A15</f>
        <v>20.ZŠ</v>
      </c>
      <c r="R12" s="75"/>
      <c r="S12" s="76"/>
      <c r="T12" s="33"/>
      <c r="U12" s="37" t="s">
        <v>8</v>
      </c>
      <c r="V12" s="64" t="s">
        <v>19</v>
      </c>
      <c r="W12" s="64"/>
      <c r="X12" s="64"/>
      <c r="Y12" s="37" t="s">
        <v>20</v>
      </c>
    </row>
    <row r="13" spans="1:25" ht="12.75">
      <c r="A13" s="49" t="s">
        <v>25</v>
      </c>
      <c r="B13" s="27">
        <f>C10+$C$3</f>
        <v>0.40625</v>
      </c>
      <c r="C13" s="21">
        <f>B13+$C$3</f>
        <v>0.4097222222222222</v>
      </c>
      <c r="D13" s="17" t="str">
        <f>IF(5,A15)</f>
        <v>20.ZŠ</v>
      </c>
      <c r="E13" s="17" t="str">
        <f>IF(6,A14)</f>
        <v>11.ZŠ</v>
      </c>
      <c r="F13" s="14"/>
      <c r="G13" s="14" t="s">
        <v>17</v>
      </c>
      <c r="H13" s="15"/>
      <c r="I13" s="25"/>
      <c r="J13" s="34" t="str">
        <f>A13</f>
        <v>Nezvěstice</v>
      </c>
      <c r="K13" s="54"/>
      <c r="L13" s="51"/>
      <c r="M13" s="55"/>
      <c r="N13" s="56">
        <f>F15</f>
        <v>0</v>
      </c>
      <c r="O13" s="52" t="s">
        <v>17</v>
      </c>
      <c r="P13" s="57">
        <f>F15</f>
        <v>0</v>
      </c>
      <c r="Q13" s="56">
        <f>H14</f>
        <v>0</v>
      </c>
      <c r="R13" s="52" t="s">
        <v>17</v>
      </c>
      <c r="S13" s="57">
        <f>F14</f>
        <v>0</v>
      </c>
      <c r="T13" s="16"/>
      <c r="U13" s="11"/>
      <c r="V13" s="60">
        <f>N13+Q13</f>
        <v>0</v>
      </c>
      <c r="W13" s="32" t="s">
        <v>17</v>
      </c>
      <c r="X13" s="61">
        <f>P13+S13</f>
        <v>0</v>
      </c>
      <c r="Y13" s="11"/>
    </row>
    <row r="14" spans="1:25" ht="12.75">
      <c r="A14" s="49" t="s">
        <v>23</v>
      </c>
      <c r="B14" s="27">
        <f>C13+$C$3</f>
        <v>0.4131944444444444</v>
      </c>
      <c r="C14" s="21">
        <f>B14+$B$3</f>
        <v>0.4270833333333333</v>
      </c>
      <c r="D14" s="17" t="str">
        <f>IF(5,A15)</f>
        <v>20.ZŠ</v>
      </c>
      <c r="E14" s="17" t="str">
        <f>IF(7,A13)</f>
        <v>Nezvěstice</v>
      </c>
      <c r="F14" s="14"/>
      <c r="G14" s="14" t="s">
        <v>17</v>
      </c>
      <c r="H14" s="15"/>
      <c r="I14" s="25"/>
      <c r="J14" s="34" t="str">
        <f>A14</f>
        <v>11.ZŠ</v>
      </c>
      <c r="K14" s="56">
        <f>F15</f>
        <v>0</v>
      </c>
      <c r="L14" s="52" t="s">
        <v>17</v>
      </c>
      <c r="M14" s="57">
        <f>H15</f>
        <v>0</v>
      </c>
      <c r="N14" s="54"/>
      <c r="O14" s="51"/>
      <c r="P14" s="55"/>
      <c r="Q14" s="56">
        <f>H13</f>
        <v>0</v>
      </c>
      <c r="R14" s="52" t="s">
        <v>17</v>
      </c>
      <c r="S14" s="57">
        <f>F13</f>
        <v>0</v>
      </c>
      <c r="T14" s="16"/>
      <c r="U14" s="11"/>
      <c r="V14" s="60">
        <f>K14+Q14</f>
        <v>0</v>
      </c>
      <c r="W14" s="32" t="s">
        <v>17</v>
      </c>
      <c r="X14" s="61">
        <f>M14+S14</f>
        <v>0</v>
      </c>
      <c r="Y14" s="11"/>
    </row>
    <row r="15" spans="1:25" ht="12.75">
      <c r="A15" s="49" t="s">
        <v>32</v>
      </c>
      <c r="B15" s="27">
        <f>C14+$C$3</f>
        <v>0.4305555555555555</v>
      </c>
      <c r="C15" s="21">
        <f>B15+$B$3</f>
        <v>0.4444444444444444</v>
      </c>
      <c r="D15" s="17" t="str">
        <f>IF(6,A14)</f>
        <v>11.ZŠ</v>
      </c>
      <c r="E15" s="17" t="str">
        <f>IF(7,A13)</f>
        <v>Nezvěstice</v>
      </c>
      <c r="F15" s="14"/>
      <c r="G15" s="14" t="s">
        <v>17</v>
      </c>
      <c r="H15" s="15"/>
      <c r="I15" s="25"/>
      <c r="J15" s="34" t="str">
        <f>A15</f>
        <v>20.ZŠ</v>
      </c>
      <c r="K15" s="56">
        <f>F14</f>
        <v>0</v>
      </c>
      <c r="L15" s="52" t="s">
        <v>17</v>
      </c>
      <c r="M15" s="57">
        <f>H14</f>
        <v>0</v>
      </c>
      <c r="N15" s="56">
        <f>F13</f>
        <v>0</v>
      </c>
      <c r="O15" s="52" t="s">
        <v>17</v>
      </c>
      <c r="P15" s="57">
        <f>H13</f>
        <v>0</v>
      </c>
      <c r="Q15" s="54"/>
      <c r="R15" s="51"/>
      <c r="S15" s="55"/>
      <c r="T15" s="16"/>
      <c r="U15" s="11"/>
      <c r="V15" s="60">
        <f>K15+N15</f>
        <v>0</v>
      </c>
      <c r="W15" s="32" t="s">
        <v>17</v>
      </c>
      <c r="X15" s="61">
        <f>M15+P15</f>
        <v>0</v>
      </c>
      <c r="Y15" s="11"/>
    </row>
    <row r="16" spans="2:23" ht="12.75">
      <c r="B16" s="25"/>
      <c r="C16" s="25"/>
      <c r="D16" s="30"/>
      <c r="E16" s="30"/>
      <c r="I16" s="25"/>
      <c r="J16" s="16"/>
      <c r="K16" s="16"/>
      <c r="L16" s="33"/>
      <c r="M16" s="16"/>
      <c r="N16" s="16"/>
      <c r="O16" s="33"/>
      <c r="P16" s="16"/>
      <c r="Q16" s="16"/>
      <c r="R16" s="33"/>
      <c r="S16" s="16"/>
      <c r="T16" s="16"/>
      <c r="U16" s="33"/>
      <c r="V16" s="16"/>
      <c r="W16" s="16"/>
    </row>
    <row r="17" spans="9:28" ht="12.75">
      <c r="I17" s="25"/>
      <c r="W17" s="16"/>
      <c r="X17" s="16"/>
      <c r="Y17" s="16"/>
      <c r="Z17" s="16"/>
      <c r="AA17" s="16"/>
      <c r="AB17" s="31"/>
    </row>
    <row r="18" spans="6:9" ht="12.75">
      <c r="F18" s="29"/>
      <c r="G18" s="13"/>
      <c r="H18" s="29"/>
      <c r="I18" s="25"/>
    </row>
    <row r="19" spans="2:9" ht="12.75">
      <c r="B19" s="28"/>
      <c r="C19" s="28"/>
      <c r="D19" s="65"/>
      <c r="E19" s="66"/>
      <c r="F19" s="67" t="s">
        <v>10</v>
      </c>
      <c r="G19" s="68"/>
      <c r="H19" s="68"/>
      <c r="I19" s="25"/>
    </row>
    <row r="20" spans="1:8" ht="12.75">
      <c r="A20" s="16"/>
      <c r="B20" s="27">
        <f>C15+$C$3</f>
        <v>0.44791666666666663</v>
      </c>
      <c r="C20" s="21">
        <f>B20+$B$5</f>
        <v>0.4618055555555555</v>
      </c>
      <c r="D20" s="47" t="s">
        <v>4</v>
      </c>
      <c r="E20" s="47" t="s">
        <v>5</v>
      </c>
      <c r="F20" s="14"/>
      <c r="G20" s="14" t="s">
        <v>17</v>
      </c>
      <c r="H20" s="15"/>
    </row>
    <row r="21" spans="2:20" ht="12.75">
      <c r="B21" s="44"/>
      <c r="C21" s="44"/>
      <c r="D21" s="30"/>
      <c r="E21" s="30"/>
      <c r="F21" s="30"/>
      <c r="G21" s="25"/>
      <c r="H21" s="25"/>
      <c r="J21" s="25" t="s">
        <v>16</v>
      </c>
      <c r="K21" s="11">
        <v>6</v>
      </c>
      <c r="L21" s="39"/>
      <c r="M21" s="40"/>
      <c r="N21" s="40"/>
      <c r="O21" s="41"/>
      <c r="P21" s="40"/>
      <c r="Q21" s="40"/>
      <c r="R21" s="41"/>
      <c r="S21" s="42"/>
      <c r="T21" s="43"/>
    </row>
    <row r="22" spans="1:20" ht="12.75">
      <c r="A22" s="19" t="s">
        <v>15</v>
      </c>
      <c r="B22" s="27">
        <f>C20+C5</f>
        <v>0.46527777777777773</v>
      </c>
      <c r="C22" s="21">
        <f>B22+B5</f>
        <v>0.47916666666666663</v>
      </c>
      <c r="D22" s="47" t="s">
        <v>3</v>
      </c>
      <c r="E22" s="47" t="s">
        <v>2</v>
      </c>
      <c r="F22" s="14"/>
      <c r="G22" s="14" t="s">
        <v>17</v>
      </c>
      <c r="H22" s="15"/>
      <c r="J22" s="19"/>
      <c r="K22" s="11">
        <v>5</v>
      </c>
      <c r="L22" s="39"/>
      <c r="M22" s="40"/>
      <c r="N22" s="40"/>
      <c r="O22" s="41"/>
      <c r="P22" s="40"/>
      <c r="Q22" s="40"/>
      <c r="R22" s="41"/>
      <c r="S22" s="42"/>
      <c r="T22" s="43"/>
    </row>
    <row r="23" spans="2:20" ht="12.75">
      <c r="B23" s="44"/>
      <c r="C23" s="44"/>
      <c r="D23" s="30"/>
      <c r="E23" s="30"/>
      <c r="F23" s="30"/>
      <c r="G23" s="25"/>
      <c r="H23" s="25"/>
      <c r="J23" s="19"/>
      <c r="K23" s="11">
        <v>4</v>
      </c>
      <c r="L23" s="39"/>
      <c r="M23" s="40"/>
      <c r="N23" s="40"/>
      <c r="O23" s="41"/>
      <c r="P23" s="40"/>
      <c r="Q23" s="40"/>
      <c r="R23" s="41"/>
      <c r="S23" s="42"/>
      <c r="T23" s="43"/>
    </row>
    <row r="24" spans="2:20" ht="12.75">
      <c r="B24" s="27">
        <f>C22+C5</f>
        <v>0.48263888888888884</v>
      </c>
      <c r="C24" s="21">
        <f>B24+B5</f>
        <v>0.49652777777777773</v>
      </c>
      <c r="D24" s="47" t="s">
        <v>28</v>
      </c>
      <c r="E24" s="47" t="s">
        <v>29</v>
      </c>
      <c r="F24" s="14"/>
      <c r="G24" s="14" t="s">
        <v>17</v>
      </c>
      <c r="H24" s="15"/>
      <c r="J24" s="19"/>
      <c r="K24" s="11">
        <v>3</v>
      </c>
      <c r="L24" s="39"/>
      <c r="M24" s="40"/>
      <c r="N24" s="40"/>
      <c r="O24" s="41"/>
      <c r="P24" s="40"/>
      <c r="Q24" s="40"/>
      <c r="R24" s="41"/>
      <c r="S24" s="42"/>
      <c r="T24" s="43"/>
    </row>
    <row r="25" spans="2:20" ht="12.75">
      <c r="B25" s="44"/>
      <c r="C25" s="44"/>
      <c r="D25" s="28"/>
      <c r="E25" s="30"/>
      <c r="F25" s="30"/>
      <c r="G25" s="25"/>
      <c r="H25" s="30"/>
      <c r="J25" s="19"/>
      <c r="K25" s="11">
        <v>2</v>
      </c>
      <c r="L25" s="39"/>
      <c r="M25" s="40"/>
      <c r="N25" s="40"/>
      <c r="O25" s="41"/>
      <c r="P25" s="40"/>
      <c r="Q25" s="40"/>
      <c r="R25" s="41"/>
      <c r="S25" s="42"/>
      <c r="T25" s="43"/>
    </row>
    <row r="26" spans="2:20" ht="12.75">
      <c r="B26" s="27">
        <f>C24+C5</f>
        <v>0.49999999999999994</v>
      </c>
      <c r="C26" s="21">
        <f>B26+B5</f>
        <v>0.5138888888888888</v>
      </c>
      <c r="D26" s="47" t="s">
        <v>26</v>
      </c>
      <c r="E26" s="47" t="s">
        <v>27</v>
      </c>
      <c r="F26" s="14"/>
      <c r="G26" s="14" t="s">
        <v>17</v>
      </c>
      <c r="H26" s="15"/>
      <c r="J26" s="19"/>
      <c r="K26" s="11">
        <v>1</v>
      </c>
      <c r="L26" s="39"/>
      <c r="M26" s="40"/>
      <c r="N26" s="40"/>
      <c r="O26" s="41"/>
      <c r="P26" s="40"/>
      <c r="Q26" s="40"/>
      <c r="R26" s="41"/>
      <c r="S26" s="42"/>
      <c r="T26" s="43"/>
    </row>
    <row r="27" spans="2:20" ht="12.75">
      <c r="B27" s="44"/>
      <c r="C27" s="46"/>
      <c r="D27" s="50"/>
      <c r="E27" s="50"/>
      <c r="F27" s="16"/>
      <c r="G27" s="16"/>
      <c r="H27" s="30"/>
      <c r="J27" s="19"/>
      <c r="K27" s="25"/>
      <c r="L27" s="28"/>
      <c r="M27" s="28"/>
      <c r="N27" s="28"/>
      <c r="O27" s="25"/>
      <c r="P27" s="28"/>
      <c r="Q27" s="28"/>
      <c r="R27" s="25"/>
      <c r="S27" s="45"/>
      <c r="T27" s="33"/>
    </row>
    <row r="28" spans="10:20" ht="12.75">
      <c r="J28" s="19"/>
      <c r="K28" s="25"/>
      <c r="L28" s="28"/>
      <c r="M28" s="28"/>
      <c r="N28" s="28"/>
      <c r="O28" s="25"/>
      <c r="P28" s="28"/>
      <c r="Q28" s="28"/>
      <c r="R28" s="25"/>
      <c r="S28" s="45"/>
      <c r="T28" s="33"/>
    </row>
    <row r="29" spans="1:10" ht="12.75">
      <c r="A29" s="84" t="s">
        <v>41</v>
      </c>
      <c r="B29" s="84"/>
      <c r="C29" s="84"/>
      <c r="D29" s="84"/>
      <c r="E29" s="84"/>
      <c r="F29" s="84"/>
      <c r="G29" s="84"/>
      <c r="H29" s="84"/>
      <c r="I29" s="84"/>
      <c r="J29" s="84"/>
    </row>
    <row r="30" ht="12.75">
      <c r="J30" s="19"/>
    </row>
  </sheetData>
  <sheetProtection/>
  <mergeCells count="16">
    <mergeCell ref="A29:J29"/>
    <mergeCell ref="A1:AB1"/>
    <mergeCell ref="D7:E7"/>
    <mergeCell ref="F7:H7"/>
    <mergeCell ref="K7:M7"/>
    <mergeCell ref="N7:P7"/>
    <mergeCell ref="Q7:S7"/>
    <mergeCell ref="V7:X7"/>
    <mergeCell ref="V12:X12"/>
    <mergeCell ref="D19:E19"/>
    <mergeCell ref="F19:H19"/>
    <mergeCell ref="D12:E12"/>
    <mergeCell ref="F12:H12"/>
    <mergeCell ref="K12:M12"/>
    <mergeCell ref="N12:P12"/>
    <mergeCell ref="Q12:S1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J40" sqref="J40"/>
    </sheetView>
  </sheetViews>
  <sheetFormatPr defaultColWidth="9.00390625" defaultRowHeight="12.75"/>
  <cols>
    <col min="1" max="1" width="14.375" style="19" customWidth="1"/>
    <col min="2" max="2" width="7.625" style="19" bestFit="1" customWidth="1"/>
    <col min="3" max="3" width="6.625" style="19" bestFit="1" customWidth="1"/>
    <col min="4" max="4" width="15.875" style="19" customWidth="1"/>
    <col min="5" max="5" width="16.125" style="29" customWidth="1"/>
    <col min="6" max="6" width="3.00390625" style="19" customWidth="1"/>
    <col min="7" max="7" width="1.625" style="19" bestFit="1" customWidth="1"/>
    <col min="8" max="8" width="3.00390625" style="19" bestFit="1" customWidth="1"/>
    <col min="9" max="9" width="2.25390625" style="13" customWidth="1"/>
    <col min="10" max="10" width="12.125" style="13" customWidth="1"/>
    <col min="11" max="11" width="2.875" style="13" customWidth="1"/>
    <col min="12" max="12" width="3.75390625" style="13" customWidth="1"/>
    <col min="13" max="14" width="3.00390625" style="19" customWidth="1"/>
    <col min="15" max="15" width="3.75390625" style="13" customWidth="1"/>
    <col min="16" max="17" width="3.00390625" style="19" customWidth="1"/>
    <col min="18" max="18" width="3.75390625" style="13" customWidth="1"/>
    <col min="19" max="19" width="2.875" style="19" customWidth="1"/>
    <col min="20" max="20" width="3.00390625" style="19" customWidth="1"/>
    <col min="21" max="21" width="4.875" style="13" customWidth="1"/>
    <col min="22" max="22" width="3.00390625" style="19" customWidth="1"/>
    <col min="23" max="23" width="1.75390625" style="19" customWidth="1"/>
    <col min="24" max="24" width="4.625" style="19" customWidth="1"/>
    <col min="25" max="25" width="8.75390625" style="19" customWidth="1"/>
    <col min="26" max="26" width="1.625" style="19" bestFit="1" customWidth="1"/>
    <col min="27" max="27" width="3.00390625" style="19" bestFit="1" customWidth="1"/>
    <col min="28" max="16384" width="9.125" style="19" customWidth="1"/>
  </cols>
  <sheetData>
    <row r="1" spans="1:28" s="3" customFormat="1" ht="25.5" customHeight="1">
      <c r="A1" s="77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</row>
    <row r="2" spans="1:21" s="3" customFormat="1" ht="12.75">
      <c r="A2" s="3" t="s">
        <v>22</v>
      </c>
      <c r="B2" s="79" t="s">
        <v>38</v>
      </c>
      <c r="C2" s="3" t="s">
        <v>0</v>
      </c>
      <c r="D2" s="80" t="s">
        <v>39</v>
      </c>
      <c r="E2" s="1"/>
      <c r="I2" s="2"/>
      <c r="J2" s="2"/>
      <c r="K2" s="2"/>
      <c r="L2" s="2"/>
      <c r="O2" s="2"/>
      <c r="R2" s="2"/>
      <c r="U2" s="2"/>
    </row>
    <row r="3" spans="1:21" s="3" customFormat="1" ht="12.75">
      <c r="A3" s="3" t="s">
        <v>9</v>
      </c>
      <c r="B3" s="81">
        <v>0.013888888888888888</v>
      </c>
      <c r="C3" s="82">
        <v>0.0020833333333333333</v>
      </c>
      <c r="D3" s="83">
        <v>0.010416666666666666</v>
      </c>
      <c r="E3" s="1"/>
      <c r="I3" s="2"/>
      <c r="J3" s="2"/>
      <c r="K3" s="2"/>
      <c r="L3" s="2"/>
      <c r="O3" s="2"/>
      <c r="R3" s="2"/>
      <c r="U3" s="2"/>
    </row>
    <row r="4" spans="1:21" s="3" customFormat="1" ht="5.25" customHeight="1">
      <c r="A4" s="10"/>
      <c r="B4" s="6"/>
      <c r="C4" s="7"/>
      <c r="E4" s="1"/>
      <c r="I4" s="2"/>
      <c r="J4" s="2"/>
      <c r="K4" s="2"/>
      <c r="L4" s="2"/>
      <c r="O4" s="2"/>
      <c r="R4" s="2"/>
      <c r="U4" s="2"/>
    </row>
    <row r="5" spans="1:21" s="3" customFormat="1" ht="12.75">
      <c r="A5" s="3" t="s">
        <v>18</v>
      </c>
      <c r="B5" s="4">
        <v>0.013888888888888888</v>
      </c>
      <c r="C5" s="5">
        <v>0.0020833333333333333</v>
      </c>
      <c r="E5" s="1"/>
      <c r="I5" s="2"/>
      <c r="J5" s="2"/>
      <c r="K5" s="2"/>
      <c r="L5" s="2"/>
      <c r="O5" s="2"/>
      <c r="R5" s="2"/>
      <c r="U5" s="2"/>
    </row>
    <row r="6" spans="2:21" s="3" customFormat="1" ht="12.75" customHeight="1">
      <c r="B6" s="1"/>
      <c r="E6" s="1"/>
      <c r="I6" s="2"/>
      <c r="J6" s="2"/>
      <c r="K6" s="2"/>
      <c r="L6" s="2"/>
      <c r="O6" s="2"/>
      <c r="R6" s="2"/>
      <c r="U6" s="2"/>
    </row>
    <row r="7" spans="1:25" ht="12.75">
      <c r="A7" s="8" t="s">
        <v>13</v>
      </c>
      <c r="B7" s="11" t="s">
        <v>11</v>
      </c>
      <c r="C7" s="11" t="s">
        <v>12</v>
      </c>
      <c r="D7" s="78" t="s">
        <v>6</v>
      </c>
      <c r="E7" s="78"/>
      <c r="F7" s="68" t="s">
        <v>10</v>
      </c>
      <c r="G7" s="68"/>
      <c r="H7" s="68"/>
      <c r="J7" s="11" t="s">
        <v>13</v>
      </c>
      <c r="K7" s="68" t="str">
        <f>A8</f>
        <v>28.ZŠ</v>
      </c>
      <c r="L7" s="68"/>
      <c r="M7" s="68"/>
      <c r="N7" s="68" t="str">
        <f>A9</f>
        <v>4.ZŠ</v>
      </c>
      <c r="O7" s="68"/>
      <c r="P7" s="68"/>
      <c r="Q7" s="68" t="str">
        <f>A10</f>
        <v>33.ZŠ</v>
      </c>
      <c r="R7" s="68"/>
      <c r="S7" s="68"/>
      <c r="T7" s="33"/>
      <c r="U7" s="12" t="s">
        <v>8</v>
      </c>
      <c r="V7" s="68" t="s">
        <v>19</v>
      </c>
      <c r="W7" s="68"/>
      <c r="X7" s="68"/>
      <c r="Y7" s="36" t="s">
        <v>20</v>
      </c>
    </row>
    <row r="8" spans="1:25" ht="12.75">
      <c r="A8" s="48" t="s">
        <v>30</v>
      </c>
      <c r="B8" s="20">
        <v>0.3541666666666667</v>
      </c>
      <c r="C8" s="21">
        <f>B8+$B$3</f>
        <v>0.3680555555555556</v>
      </c>
      <c r="D8" s="17" t="str">
        <f>IF(1,A8)</f>
        <v>28.ZŠ</v>
      </c>
      <c r="E8" s="17" t="str">
        <f>IF(2,A9)</f>
        <v>4.ZŠ</v>
      </c>
      <c r="F8" s="22"/>
      <c r="G8" s="23" t="s">
        <v>17</v>
      </c>
      <c r="H8" s="24"/>
      <c r="I8" s="25"/>
      <c r="J8" s="26" t="str">
        <f>A8</f>
        <v>28.ZŠ</v>
      </c>
      <c r="K8" s="54"/>
      <c r="L8" s="51"/>
      <c r="M8" s="55"/>
      <c r="N8" s="56">
        <f>F8</f>
        <v>0</v>
      </c>
      <c r="O8" s="52" t="s">
        <v>17</v>
      </c>
      <c r="P8" s="57">
        <f>H8</f>
        <v>0</v>
      </c>
      <c r="Q8" s="56">
        <f>F9</f>
        <v>0</v>
      </c>
      <c r="R8" s="52" t="str">
        <f>R9</f>
        <v>:</v>
      </c>
      <c r="S8" s="57">
        <f>H9</f>
        <v>0</v>
      </c>
      <c r="T8" s="58"/>
      <c r="U8" s="59"/>
      <c r="V8" s="56">
        <f>N8+Q8</f>
        <v>0</v>
      </c>
      <c r="W8" s="32" t="s">
        <v>17</v>
      </c>
      <c r="X8" s="61">
        <f>P8+S8</f>
        <v>0</v>
      </c>
      <c r="Y8" s="18"/>
    </row>
    <row r="9" spans="1:25" ht="12.75">
      <c r="A9" s="48" t="s">
        <v>31</v>
      </c>
      <c r="B9" s="27">
        <f>C8+C$3</f>
        <v>0.3701388888888889</v>
      </c>
      <c r="C9" s="21">
        <f>B9+$B$3</f>
        <v>0.3840277777777778</v>
      </c>
      <c r="D9" s="17" t="str">
        <f>IF(1,A8)</f>
        <v>28.ZŠ</v>
      </c>
      <c r="E9" s="17" t="str">
        <f>IF(3,A10)</f>
        <v>33.ZŠ</v>
      </c>
      <c r="F9" s="22"/>
      <c r="G9" s="23" t="s">
        <v>17</v>
      </c>
      <c r="H9" s="24"/>
      <c r="I9" s="25"/>
      <c r="J9" s="26" t="str">
        <f>A9</f>
        <v>4.ZŠ</v>
      </c>
      <c r="K9" s="56">
        <f>H8</f>
        <v>0</v>
      </c>
      <c r="L9" s="52" t="s">
        <v>17</v>
      </c>
      <c r="M9" s="57">
        <f>F8</f>
        <v>0</v>
      </c>
      <c r="N9" s="54"/>
      <c r="O9" s="51"/>
      <c r="P9" s="55"/>
      <c r="Q9" s="56">
        <f>F10</f>
        <v>0</v>
      </c>
      <c r="R9" s="52" t="s">
        <v>17</v>
      </c>
      <c r="S9" s="57">
        <f>H10</f>
        <v>0</v>
      </c>
      <c r="T9" s="58"/>
      <c r="U9" s="59"/>
      <c r="V9" s="56">
        <f>K9+Q9</f>
        <v>0</v>
      </c>
      <c r="W9" s="32" t="s">
        <v>17</v>
      </c>
      <c r="X9" s="61">
        <f>M9+S9</f>
        <v>0</v>
      </c>
      <c r="Y9" s="18"/>
    </row>
    <row r="10" spans="1:25" ht="12.75">
      <c r="A10" s="48" t="s">
        <v>24</v>
      </c>
      <c r="B10" s="27">
        <f>C9+C$3</f>
        <v>0.3861111111111111</v>
      </c>
      <c r="C10" s="21">
        <f>B10+$B$3</f>
        <v>0.4</v>
      </c>
      <c r="D10" s="17" t="str">
        <f>IF(2,A9)</f>
        <v>4.ZŠ</v>
      </c>
      <c r="E10" s="17" t="str">
        <f>IF(3,A10)</f>
        <v>33.ZŠ</v>
      </c>
      <c r="F10" s="14"/>
      <c r="G10" s="14" t="s">
        <v>17</v>
      </c>
      <c r="H10" s="15"/>
      <c r="I10" s="25"/>
      <c r="J10" s="26" t="str">
        <f>A10</f>
        <v>33.ZŠ</v>
      </c>
      <c r="K10" s="56">
        <f>H9</f>
        <v>0</v>
      </c>
      <c r="L10" s="52" t="s">
        <v>17</v>
      </c>
      <c r="M10" s="57">
        <f>F9</f>
        <v>0</v>
      </c>
      <c r="N10" s="56">
        <f>H10</f>
        <v>0</v>
      </c>
      <c r="O10" s="52" t="s">
        <v>17</v>
      </c>
      <c r="P10" s="57">
        <f>F10</f>
        <v>0</v>
      </c>
      <c r="Q10" s="54"/>
      <c r="R10" s="51"/>
      <c r="S10" s="55"/>
      <c r="T10" s="58"/>
      <c r="U10" s="59"/>
      <c r="V10" s="56">
        <f>K10+Q10</f>
        <v>0</v>
      </c>
      <c r="W10" s="32" t="s">
        <v>17</v>
      </c>
      <c r="X10" s="61">
        <f>M10+P10</f>
        <v>0</v>
      </c>
      <c r="Y10" s="18"/>
    </row>
    <row r="11" spans="9:22" ht="12.75">
      <c r="I11" s="25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28" ht="12.75">
      <c r="A12" s="9" t="s">
        <v>21</v>
      </c>
      <c r="B12" s="62" t="s">
        <v>11</v>
      </c>
      <c r="C12" s="63" t="s">
        <v>12</v>
      </c>
      <c r="D12" s="69" t="s">
        <v>7</v>
      </c>
      <c r="E12" s="69"/>
      <c r="F12" s="67" t="s">
        <v>10</v>
      </c>
      <c r="G12" s="68"/>
      <c r="H12" s="68"/>
      <c r="I12" s="25"/>
      <c r="J12" s="47" t="s">
        <v>14</v>
      </c>
      <c r="K12" s="70" t="str">
        <f>A13</f>
        <v>11.ZŠ</v>
      </c>
      <c r="L12" s="70"/>
      <c r="M12" s="70"/>
      <c r="N12" s="71" t="str">
        <f>A14</f>
        <v>20.ZŠ</v>
      </c>
      <c r="O12" s="72"/>
      <c r="P12" s="73"/>
      <c r="Q12" s="70" t="str">
        <f>A15</f>
        <v>17.ZŠ</v>
      </c>
      <c r="R12" s="70"/>
      <c r="S12" s="70"/>
      <c r="T12" s="70" t="str">
        <f>A16</f>
        <v>Nezvěstice</v>
      </c>
      <c r="U12" s="70"/>
      <c r="V12" s="70"/>
      <c r="W12" s="33"/>
      <c r="X12" s="37" t="s">
        <v>8</v>
      </c>
      <c r="Y12" s="64" t="s">
        <v>19</v>
      </c>
      <c r="Z12" s="64"/>
      <c r="AA12" s="64"/>
      <c r="AB12" s="38" t="s">
        <v>20</v>
      </c>
    </row>
    <row r="13" spans="1:28" ht="12.75">
      <c r="A13" s="49" t="s">
        <v>23</v>
      </c>
      <c r="B13" s="27">
        <f>C10+C$3</f>
        <v>0.40208333333333335</v>
      </c>
      <c r="C13" s="21">
        <f>B13+D$3</f>
        <v>0.41250000000000003</v>
      </c>
      <c r="D13" s="17" t="str">
        <f>IF(5,A16)</f>
        <v>Nezvěstice</v>
      </c>
      <c r="E13" s="17" t="str">
        <f>IF(6,A13)</f>
        <v>11.ZŠ</v>
      </c>
      <c r="F13" s="14"/>
      <c r="G13" s="14" t="s">
        <v>17</v>
      </c>
      <c r="H13" s="15"/>
      <c r="I13" s="25"/>
      <c r="J13" s="34" t="str">
        <f>A13</f>
        <v>11.ZŠ</v>
      </c>
      <c r="K13" s="54"/>
      <c r="L13" s="51"/>
      <c r="M13" s="55"/>
      <c r="N13" s="56">
        <f>F17</f>
        <v>0</v>
      </c>
      <c r="O13" s="52" t="s">
        <v>17</v>
      </c>
      <c r="P13" s="57">
        <f>F17</f>
        <v>0</v>
      </c>
      <c r="Q13" s="56">
        <f>H15</f>
        <v>0</v>
      </c>
      <c r="R13" s="52" t="s">
        <v>17</v>
      </c>
      <c r="S13" s="57">
        <f>F15</f>
        <v>0</v>
      </c>
      <c r="T13" s="56">
        <f>H13</f>
        <v>0</v>
      </c>
      <c r="U13" s="52" t="s">
        <v>17</v>
      </c>
      <c r="V13" s="57">
        <f>F13</f>
        <v>0</v>
      </c>
      <c r="W13" s="16"/>
      <c r="X13" s="11"/>
      <c r="Y13" s="60">
        <f>K13+N13+Q13+T13</f>
        <v>0</v>
      </c>
      <c r="Z13" s="32" t="s">
        <v>17</v>
      </c>
      <c r="AA13" s="61">
        <f>M13+P13+S13+V13</f>
        <v>0</v>
      </c>
      <c r="AB13" s="11"/>
    </row>
    <row r="14" spans="1:28" ht="12.75">
      <c r="A14" s="49" t="s">
        <v>32</v>
      </c>
      <c r="B14" s="27">
        <f>C13+C$3</f>
        <v>0.41458333333333336</v>
      </c>
      <c r="C14" s="21">
        <f>B14+D$3</f>
        <v>0.42500000000000004</v>
      </c>
      <c r="D14" s="17" t="str">
        <f>IF(5,A15)</f>
        <v>17.ZŠ</v>
      </c>
      <c r="E14" s="17" t="str">
        <f>IF(6,A14)</f>
        <v>20.ZŠ</v>
      </c>
      <c r="F14" s="14"/>
      <c r="G14" s="14" t="s">
        <v>17</v>
      </c>
      <c r="H14" s="15"/>
      <c r="I14" s="25"/>
      <c r="J14" s="34" t="str">
        <f>A14</f>
        <v>20.ZŠ</v>
      </c>
      <c r="K14" s="56">
        <f>F17</f>
        <v>0</v>
      </c>
      <c r="L14" s="52" t="s">
        <v>17</v>
      </c>
      <c r="M14" s="57">
        <f>H17</f>
        <v>0</v>
      </c>
      <c r="N14" s="54"/>
      <c r="O14" s="51"/>
      <c r="P14" s="55"/>
      <c r="Q14" s="56">
        <f>H14</f>
        <v>0</v>
      </c>
      <c r="R14" s="52" t="s">
        <v>17</v>
      </c>
      <c r="S14" s="57">
        <f>F14</f>
        <v>0</v>
      </c>
      <c r="T14" s="56">
        <f>H16</f>
        <v>0</v>
      </c>
      <c r="U14" s="52" t="s">
        <v>17</v>
      </c>
      <c r="V14" s="57">
        <f>F16</f>
        <v>0</v>
      </c>
      <c r="W14" s="16"/>
      <c r="X14" s="11"/>
      <c r="Y14" s="60">
        <f>K14+N14+Q14+T14</f>
        <v>0</v>
      </c>
      <c r="Z14" s="32" t="s">
        <v>17</v>
      </c>
      <c r="AA14" s="61">
        <f>M14+P14+S14+V14</f>
        <v>0</v>
      </c>
      <c r="AB14" s="11"/>
    </row>
    <row r="15" spans="1:28" ht="12.75">
      <c r="A15" s="49" t="s">
        <v>33</v>
      </c>
      <c r="B15" s="27">
        <f>C14+C$3</f>
        <v>0.42708333333333337</v>
      </c>
      <c r="C15" s="21">
        <f>B15+D$3</f>
        <v>0.43750000000000006</v>
      </c>
      <c r="D15" s="17" t="str">
        <f>IF(5,A15)</f>
        <v>17.ZŠ</v>
      </c>
      <c r="E15" s="17" t="str">
        <f>IF(7,A13)</f>
        <v>11.ZŠ</v>
      </c>
      <c r="F15" s="14"/>
      <c r="G15" s="14" t="s">
        <v>17</v>
      </c>
      <c r="H15" s="15"/>
      <c r="I15" s="25"/>
      <c r="J15" s="34" t="str">
        <f>A15</f>
        <v>17.ZŠ</v>
      </c>
      <c r="K15" s="56">
        <f>F15</f>
        <v>0</v>
      </c>
      <c r="L15" s="52" t="s">
        <v>17</v>
      </c>
      <c r="M15" s="57">
        <f>H15</f>
        <v>0</v>
      </c>
      <c r="N15" s="56">
        <f>F14</f>
        <v>0</v>
      </c>
      <c r="O15" s="52" t="s">
        <v>17</v>
      </c>
      <c r="P15" s="57">
        <f>H14</f>
        <v>0</v>
      </c>
      <c r="Q15" s="54"/>
      <c r="R15" s="51"/>
      <c r="S15" s="55"/>
      <c r="T15" s="56">
        <f>F18</f>
        <v>0</v>
      </c>
      <c r="U15" s="52" t="s">
        <v>17</v>
      </c>
      <c r="V15" s="57">
        <f>H18</f>
        <v>0</v>
      </c>
      <c r="W15" s="16"/>
      <c r="X15" s="11"/>
      <c r="Y15" s="60">
        <f>K15+N15+Q15+T15</f>
        <v>0</v>
      </c>
      <c r="Z15" s="32" t="s">
        <v>17</v>
      </c>
      <c r="AA15" s="61">
        <f>M15+P15+S15+V15</f>
        <v>0</v>
      </c>
      <c r="AB15" s="11"/>
    </row>
    <row r="16" spans="1:28" ht="12.75">
      <c r="A16" s="49" t="s">
        <v>25</v>
      </c>
      <c r="B16" s="27">
        <f>C15+C$3</f>
        <v>0.4395833333333334</v>
      </c>
      <c r="C16" s="21">
        <f>B16+D$3</f>
        <v>0.45000000000000007</v>
      </c>
      <c r="D16" s="17" t="str">
        <f>IF(5,A16)</f>
        <v>Nezvěstice</v>
      </c>
      <c r="E16" s="17" t="str">
        <f>IF(7,A14)</f>
        <v>20.ZŠ</v>
      </c>
      <c r="F16" s="14"/>
      <c r="G16" s="14" t="s">
        <v>17</v>
      </c>
      <c r="H16" s="15"/>
      <c r="I16" s="25"/>
      <c r="J16" s="35" t="str">
        <f>A16</f>
        <v>Nezvěstice</v>
      </c>
      <c r="K16" s="56">
        <f>F13</f>
        <v>0</v>
      </c>
      <c r="L16" s="52" t="s">
        <v>17</v>
      </c>
      <c r="M16" s="57">
        <f>H13</f>
        <v>0</v>
      </c>
      <c r="N16" s="56">
        <f>F16</f>
        <v>0</v>
      </c>
      <c r="O16" s="52" t="s">
        <v>17</v>
      </c>
      <c r="P16" s="57">
        <f>H16</f>
        <v>0</v>
      </c>
      <c r="Q16" s="56">
        <f>H18</f>
        <v>0</v>
      </c>
      <c r="R16" s="52" t="s">
        <v>17</v>
      </c>
      <c r="S16" s="57">
        <f>F18</f>
        <v>0</v>
      </c>
      <c r="T16" s="54"/>
      <c r="U16" s="51"/>
      <c r="V16" s="55"/>
      <c r="W16" s="16"/>
      <c r="X16" s="11"/>
      <c r="Y16" s="60">
        <f>K16+N16+Q16+T16</f>
        <v>0</v>
      </c>
      <c r="Z16" s="32" t="s">
        <v>17</v>
      </c>
      <c r="AA16" s="61">
        <f>M16+P16+S16+V16</f>
        <v>0</v>
      </c>
      <c r="AB16" s="11"/>
    </row>
    <row r="17" spans="2:28" ht="12.75">
      <c r="B17" s="27">
        <f>C16+C$3</f>
        <v>0.4520833333333334</v>
      </c>
      <c r="C17" s="21">
        <f>B17+D$3</f>
        <v>0.4625000000000001</v>
      </c>
      <c r="D17" s="17" t="str">
        <f>IF(6,A14)</f>
        <v>20.ZŠ</v>
      </c>
      <c r="E17" s="17" t="str">
        <f>IF(7,A13)</f>
        <v>11.ZŠ</v>
      </c>
      <c r="F17" s="14"/>
      <c r="G17" s="14" t="s">
        <v>17</v>
      </c>
      <c r="H17" s="15"/>
      <c r="I17" s="25"/>
      <c r="J17" s="16"/>
      <c r="K17" s="16"/>
      <c r="L17" s="33"/>
      <c r="M17" s="16"/>
      <c r="N17" s="16"/>
      <c r="O17" s="33"/>
      <c r="P17" s="16"/>
      <c r="Q17" s="16"/>
      <c r="R17" s="33"/>
      <c r="S17" s="16"/>
      <c r="T17" s="16"/>
      <c r="U17" s="33"/>
      <c r="V17" s="16"/>
      <c r="W17" s="16"/>
      <c r="X17" s="16"/>
      <c r="Y17" s="16"/>
      <c r="Z17" s="16"/>
      <c r="AA17" s="16"/>
      <c r="AB17" s="31"/>
    </row>
    <row r="18" spans="2:9" ht="12.75">
      <c r="B18" s="27">
        <f>C17+C$3</f>
        <v>0.4645833333333334</v>
      </c>
      <c r="C18" s="21">
        <f>B18+D$3</f>
        <v>0.4750000000000001</v>
      </c>
      <c r="D18" s="17" t="str">
        <f>IF(6,A15)</f>
        <v>17.ZŠ</v>
      </c>
      <c r="E18" s="17" t="str">
        <f>IF(7,A16)</f>
        <v>Nezvěstice</v>
      </c>
      <c r="F18" s="14"/>
      <c r="G18" s="14" t="s">
        <v>17</v>
      </c>
      <c r="H18" s="15"/>
      <c r="I18" s="25"/>
    </row>
    <row r="19" spans="2:9" ht="12.75">
      <c r="B19" s="25"/>
      <c r="C19" s="25"/>
      <c r="D19" s="30"/>
      <c r="E19" s="30"/>
      <c r="I19" s="25"/>
    </row>
    <row r="21" spans="1:8" ht="12.75">
      <c r="A21" s="16"/>
      <c r="F21" s="29"/>
      <c r="G21" s="13"/>
      <c r="H21" s="29"/>
    </row>
    <row r="22" spans="2:20" ht="12.75">
      <c r="B22" s="28"/>
      <c r="C22" s="28"/>
      <c r="D22" s="65"/>
      <c r="E22" s="66"/>
      <c r="F22" s="67" t="s">
        <v>10</v>
      </c>
      <c r="G22" s="68"/>
      <c r="H22" s="68"/>
      <c r="J22" s="25" t="s">
        <v>16</v>
      </c>
      <c r="K22" s="11">
        <v>7</v>
      </c>
      <c r="L22" s="39"/>
      <c r="M22" s="40"/>
      <c r="N22" s="40"/>
      <c r="O22" s="41"/>
      <c r="P22" s="40"/>
      <c r="Q22" s="40"/>
      <c r="R22" s="41"/>
      <c r="S22" s="42"/>
      <c r="T22" s="43"/>
    </row>
    <row r="23" spans="1:20" ht="12.75">
      <c r="A23" s="19" t="s">
        <v>15</v>
      </c>
      <c r="B23" s="27">
        <f>C18+C3</f>
        <v>0.4770833333333334</v>
      </c>
      <c r="C23" s="21">
        <f>B23+B5</f>
        <v>0.4909722222222223</v>
      </c>
      <c r="D23" s="47" t="s">
        <v>4</v>
      </c>
      <c r="E23" s="47" t="s">
        <v>5</v>
      </c>
      <c r="F23" s="14"/>
      <c r="G23" s="14" t="s">
        <v>17</v>
      </c>
      <c r="H23" s="15"/>
      <c r="J23" s="19"/>
      <c r="K23" s="11">
        <v>6</v>
      </c>
      <c r="L23" s="39"/>
      <c r="M23" s="40"/>
      <c r="N23" s="40"/>
      <c r="O23" s="41"/>
      <c r="P23" s="40"/>
      <c r="Q23" s="40"/>
      <c r="R23" s="41"/>
      <c r="S23" s="42"/>
      <c r="T23" s="43"/>
    </row>
    <row r="24" spans="2:20" ht="12.75">
      <c r="B24" s="44"/>
      <c r="C24" s="44"/>
      <c r="D24" s="30"/>
      <c r="E24" s="30"/>
      <c r="F24" s="30"/>
      <c r="G24" s="25"/>
      <c r="H24" s="25"/>
      <c r="J24" s="19"/>
      <c r="K24" s="11">
        <v>5</v>
      </c>
      <c r="L24" s="39"/>
      <c r="M24" s="40"/>
      <c r="N24" s="40"/>
      <c r="O24" s="41"/>
      <c r="P24" s="40"/>
      <c r="Q24" s="40"/>
      <c r="R24" s="41"/>
      <c r="S24" s="42"/>
      <c r="T24" s="43"/>
    </row>
    <row r="25" spans="2:20" ht="12.75">
      <c r="B25" s="27">
        <f>C23+C5</f>
        <v>0.49305555555555564</v>
      </c>
      <c r="C25" s="21">
        <f>B25+B5</f>
        <v>0.5069444444444445</v>
      </c>
      <c r="D25" s="47" t="s">
        <v>3</v>
      </c>
      <c r="E25" s="47" t="s">
        <v>2</v>
      </c>
      <c r="F25" s="14"/>
      <c r="G25" s="14" t="s">
        <v>17</v>
      </c>
      <c r="H25" s="15"/>
      <c r="J25" s="19"/>
      <c r="K25" s="11">
        <v>4</v>
      </c>
      <c r="L25" s="39"/>
      <c r="M25" s="40"/>
      <c r="N25" s="40"/>
      <c r="O25" s="41"/>
      <c r="P25" s="40"/>
      <c r="Q25" s="40"/>
      <c r="R25" s="41"/>
      <c r="S25" s="42"/>
      <c r="T25" s="43"/>
    </row>
    <row r="26" spans="2:20" ht="12.75">
      <c r="B26" s="44"/>
      <c r="C26" s="44"/>
      <c r="D26" s="30"/>
      <c r="E26" s="30"/>
      <c r="F26" s="30"/>
      <c r="G26" s="25"/>
      <c r="H26" s="25"/>
      <c r="J26" s="19"/>
      <c r="K26" s="11">
        <v>3</v>
      </c>
      <c r="L26" s="39"/>
      <c r="M26" s="40"/>
      <c r="N26" s="40"/>
      <c r="O26" s="41"/>
      <c r="P26" s="40"/>
      <c r="Q26" s="40"/>
      <c r="R26" s="41"/>
      <c r="S26" s="42"/>
      <c r="T26" s="43"/>
    </row>
    <row r="27" spans="2:20" ht="12.75">
      <c r="B27" s="27">
        <f>C25+C5</f>
        <v>0.5090277777777779</v>
      </c>
      <c r="C27" s="21">
        <f>B27+B5</f>
        <v>0.5229166666666667</v>
      </c>
      <c r="D27" s="47" t="s">
        <v>28</v>
      </c>
      <c r="E27" s="47" t="s">
        <v>29</v>
      </c>
      <c r="F27" s="14"/>
      <c r="G27" s="14" t="s">
        <v>17</v>
      </c>
      <c r="H27" s="15"/>
      <c r="J27" s="19"/>
      <c r="K27" s="11">
        <v>2</v>
      </c>
      <c r="L27" s="39"/>
      <c r="M27" s="40"/>
      <c r="N27" s="40"/>
      <c r="O27" s="41"/>
      <c r="P27" s="40"/>
      <c r="Q27" s="40"/>
      <c r="R27" s="41"/>
      <c r="S27" s="42"/>
      <c r="T27" s="43"/>
    </row>
    <row r="28" spans="2:20" ht="12.75">
      <c r="B28" s="44"/>
      <c r="C28" s="44"/>
      <c r="D28" s="28"/>
      <c r="E28" s="30"/>
      <c r="F28" s="30"/>
      <c r="G28" s="25"/>
      <c r="H28" s="30"/>
      <c r="J28" s="19"/>
      <c r="K28" s="11">
        <v>1</v>
      </c>
      <c r="L28" s="39"/>
      <c r="M28" s="40"/>
      <c r="N28" s="40"/>
      <c r="O28" s="41"/>
      <c r="P28" s="40"/>
      <c r="Q28" s="40"/>
      <c r="R28" s="41"/>
      <c r="S28" s="42"/>
      <c r="T28" s="43"/>
    </row>
    <row r="29" spans="2:20" ht="12.75">
      <c r="B29" s="27">
        <f>C27+C5</f>
        <v>0.525</v>
      </c>
      <c r="C29" s="21">
        <f>B29+B5</f>
        <v>0.5388888888888889</v>
      </c>
      <c r="D29" s="47" t="s">
        <v>26</v>
      </c>
      <c r="E29" s="47" t="s">
        <v>27</v>
      </c>
      <c r="F29" s="14"/>
      <c r="G29" s="14" t="s">
        <v>17</v>
      </c>
      <c r="H29" s="15"/>
      <c r="J29" s="19"/>
      <c r="K29" s="25"/>
      <c r="L29" s="28"/>
      <c r="M29" s="28"/>
      <c r="N29" s="28"/>
      <c r="O29" s="25"/>
      <c r="P29" s="28"/>
      <c r="Q29" s="28"/>
      <c r="R29" s="25"/>
      <c r="S29" s="45"/>
      <c r="T29" s="33"/>
    </row>
    <row r="30" spans="2:20" ht="12.75">
      <c r="B30" s="44"/>
      <c r="C30" s="46"/>
      <c r="G30" s="16"/>
      <c r="H30" s="30"/>
      <c r="J30" s="19"/>
      <c r="K30" s="25"/>
      <c r="L30" s="28"/>
      <c r="M30" s="28"/>
      <c r="N30" s="28"/>
      <c r="O30" s="25"/>
      <c r="P30" s="28"/>
      <c r="Q30" s="28"/>
      <c r="R30" s="25"/>
      <c r="S30" s="45"/>
      <c r="T30" s="33"/>
    </row>
    <row r="31" spans="1:20" ht="12.75">
      <c r="A31" s="85" t="s">
        <v>40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</row>
  </sheetData>
  <sheetProtection/>
  <mergeCells count="17">
    <mergeCell ref="A31:T32"/>
    <mergeCell ref="A1:AB1"/>
    <mergeCell ref="Y12:AA12"/>
    <mergeCell ref="D22:E22"/>
    <mergeCell ref="F22:H22"/>
    <mergeCell ref="V7:X7"/>
    <mergeCell ref="D7:E7"/>
    <mergeCell ref="D12:E12"/>
    <mergeCell ref="F7:H7"/>
    <mergeCell ref="F12:H12"/>
    <mergeCell ref="K12:M12"/>
    <mergeCell ref="N12:P12"/>
    <mergeCell ref="Q12:S12"/>
    <mergeCell ref="T12:V12"/>
    <mergeCell ref="K7:M7"/>
    <mergeCell ref="N7:P7"/>
    <mergeCell ref="Q7:S7"/>
  </mergeCells>
  <printOptions/>
  <pageMargins left="0.12" right="0.13" top="0.15" bottom="0.15" header="0.12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Královec Lukáš</cp:lastModifiedBy>
  <cp:lastPrinted>2012-04-09T21:09:05Z</cp:lastPrinted>
  <dcterms:created xsi:type="dcterms:W3CDTF">2013-10-17T10:17:32Z</dcterms:created>
  <dcterms:modified xsi:type="dcterms:W3CDTF">2013-11-12T08:22:49Z</dcterms:modified>
  <cp:category/>
  <cp:version/>
  <cp:contentType/>
  <cp:contentStatus/>
</cp:coreProperties>
</file>